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91" documentId="8_{0008B9F8-8F9D-4D34-B588-9943243C2E28}" xr6:coauthVersionLast="47" xr6:coauthVersionMax="47" xr10:uidLastSave="{A42681DB-F3E8-4002-B766-C82FBA71B56D}"/>
  <bookViews>
    <workbookView minimized="1" xWindow="10200" yWindow="360" windowWidth="10905" windowHeight="10530" tabRatio="819" xr2:uid="{00000000-000D-0000-FFFF-FFFF00000000}"/>
  </bookViews>
  <sheets>
    <sheet name="Devis" sheetId="32" r:id="rId1"/>
  </sheets>
  <definedNames>
    <definedName name="_xlnm.Print_Area" localSheetId="0">Devis!$A$1:$F$45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2" l="1"/>
  <c r="D24" i="32"/>
  <c r="F28" i="32"/>
  <c r="F25" i="32"/>
  <c r="F24" i="32"/>
  <c r="F21" i="32"/>
  <c r="F20" i="32"/>
  <c r="F17" i="32"/>
  <c r="F16" i="32"/>
  <c r="F13" i="32"/>
  <c r="F9" i="32"/>
  <c r="D12" i="32"/>
  <c r="F12" i="32"/>
  <c r="F26" i="32"/>
  <c r="F10" i="32"/>
  <c r="D15" i="32"/>
  <c r="F15" i="32"/>
  <c r="D14" i="32"/>
  <c r="F14" i="32"/>
  <c r="F18" i="32"/>
  <c r="F22" i="32"/>
  <c r="F29" i="32"/>
  <c r="F37" i="32"/>
  <c r="F36" i="32"/>
  <c r="F7" i="32"/>
  <c r="F33" i="32"/>
  <c r="F35" i="32"/>
  <c r="F38" i="32"/>
  <c r="F34" i="32"/>
  <c r="F39" i="32"/>
  <c r="F40" i="32"/>
  <c r="F41" i="32"/>
</calcChain>
</file>

<file path=xl/sharedStrings.xml><?xml version="1.0" encoding="utf-8"?>
<sst xmlns="http://schemas.openxmlformats.org/spreadsheetml/2006/main" count="57" uniqueCount="47">
  <si>
    <t>U</t>
  </si>
  <si>
    <t>M2</t>
  </si>
  <si>
    <t>Désignation des prestations</t>
  </si>
  <si>
    <t>Quantité</t>
  </si>
  <si>
    <t xml:space="preserve">N° </t>
  </si>
  <si>
    <t xml:space="preserve">Unité </t>
  </si>
  <si>
    <t>P.U (H.T ) en DH</t>
  </si>
  <si>
    <t>P.T (H.T ) en DH</t>
  </si>
  <si>
    <t>TOTAL GROS OEUVRE HORS TVA</t>
  </si>
  <si>
    <t xml:space="preserve">                                </t>
  </si>
  <si>
    <t>TOTAL  REVETEMENT HORS TVA</t>
  </si>
  <si>
    <t>TOTAL  MENUISERIE HORS TVA</t>
  </si>
  <si>
    <t>TOTAL  PLOMBERIE HORS TVA</t>
  </si>
  <si>
    <t>TOTAL  PEINTURE HORS TVA</t>
  </si>
  <si>
    <t>TOTAL  ETANCHEITE HORS TVA</t>
  </si>
  <si>
    <t>TOTAL  GROS OEUVRE  :</t>
  </si>
  <si>
    <t>TOTAL  REVÊTEMENT    :</t>
  </si>
  <si>
    <t>TOTAL  MENUISERIE     :</t>
  </si>
  <si>
    <t>TOTAL PLOMBERIE       :</t>
  </si>
  <si>
    <t>TOTAL H.T.</t>
  </si>
  <si>
    <t>TOTAL T.V.A.  20%</t>
  </si>
  <si>
    <t>TOTAL T.T.C.</t>
  </si>
  <si>
    <t>A- GROS ŒUVRE</t>
  </si>
  <si>
    <t>B- REVETEMENT</t>
  </si>
  <si>
    <t>C- MENUISERIE</t>
  </si>
  <si>
    <r>
      <t>RÉCAPITULATIO</t>
    </r>
    <r>
      <rPr>
        <b/>
        <sz val="14"/>
        <rFont val="Calibri"/>
        <family val="2"/>
        <scheme val="minor"/>
      </rPr>
      <t>N</t>
    </r>
  </si>
  <si>
    <t>m2</t>
  </si>
  <si>
    <t>Siège à l’anglaise pour enfant</t>
  </si>
  <si>
    <t xml:space="preserve"> Garde corps métallique (escalier)</t>
  </si>
  <si>
    <t xml:space="preserve"> Grille de defense metallique (escalier)</t>
  </si>
  <si>
    <t xml:space="preserve">Enduit de rebouchage extérieur et intérieur </t>
  </si>
  <si>
    <t>Démolition des cloisons de toute nature et
toute épaisseur</t>
  </si>
  <si>
    <t xml:space="preserve">Ponçage de revêtement en granito poli 
existant Y/C marche et contre marche </t>
  </si>
  <si>
    <t xml:space="preserve">Fenetres en alluminum avec cadre </t>
  </si>
  <si>
    <t>D-  PLOMBERIE - SANITAIRE</t>
  </si>
  <si>
    <t>F- Electricité</t>
  </si>
  <si>
    <t>TOTAL   ELECTRICITE    :</t>
  </si>
  <si>
    <t xml:space="preserve">   TOTAL  PEINTURE       : </t>
  </si>
  <si>
    <t>E-SECONDE ŒUVRES- FINITIONS</t>
  </si>
  <si>
    <t xml:space="preserve">BORDEREAU DES PRIX - DETAIL ESTIMATIF </t>
  </si>
  <si>
    <t>Lavabo vasque pour enfant 0,43*0,37 m</t>
  </si>
  <si>
    <t>Plexiglas (porte entree et arriere)</t>
  </si>
  <si>
    <t>Plexiglas en haut la porte</t>
  </si>
  <si>
    <t>Travaux pour porte existante</t>
  </si>
  <si>
    <t>Préparation et finition des mur Y/C  l'enduit, mortier batard et enduit façade pour peinture et la peinture vinylique plafond et murs</t>
  </si>
  <si>
    <t>Pannel led carré 12W apparent blanc foid 6500K</t>
  </si>
  <si>
    <r>
      <t xml:space="preserve">OBJET: </t>
    </r>
    <r>
      <rPr>
        <b/>
        <sz val="14"/>
        <rFont val="Calibri"/>
        <family val="2"/>
        <scheme val="minor"/>
      </rPr>
      <t>Travaux d'aménagement du pré-scolaire Haute Marigha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</si>
</sst>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;[Red]#,##0.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Bookman Old Style"/>
      <family val="1"/>
    </font>
    <font>
      <sz val="10"/>
      <name val="Geneva"/>
      <charset val="129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5" fontId="13" fillId="0" borderId="15" xfId="2" applyFont="1" applyBorder="1" applyAlignment="1">
      <alignment vertical="center"/>
    </xf>
    <xf numFmtId="165" fontId="13" fillId="0" borderId="9" xfId="2" applyFont="1" applyBorder="1" applyAlignment="1">
      <alignment vertical="center"/>
    </xf>
    <xf numFmtId="165" fontId="13" fillId="0" borderId="16" xfId="2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horizontal="center" vertical="center"/>
    </xf>
    <xf numFmtId="165" fontId="5" fillId="2" borderId="8" xfId="2" applyFont="1" applyFill="1" applyBorder="1" applyAlignment="1">
      <alignment horizontal="center" vertical="center"/>
    </xf>
    <xf numFmtId="165" fontId="11" fillId="2" borderId="8" xfId="2" applyFont="1" applyFill="1" applyBorder="1" applyAlignment="1">
      <alignment vertical="center"/>
    </xf>
    <xf numFmtId="165" fontId="11" fillId="2" borderId="9" xfId="2" applyFont="1" applyFill="1" applyBorder="1" applyAlignment="1">
      <alignment vertical="center"/>
    </xf>
    <xf numFmtId="165" fontId="11" fillId="2" borderId="12" xfId="2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5" fontId="5" fillId="2" borderId="13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165" fontId="5" fillId="2" borderId="13" xfId="2" applyFont="1" applyFill="1" applyBorder="1" applyAlignment="1">
      <alignment vertical="center"/>
    </xf>
    <xf numFmtId="0" fontId="7" fillId="2" borderId="31" xfId="0" applyFont="1" applyFill="1" applyBorder="1"/>
    <xf numFmtId="165" fontId="5" fillId="2" borderId="31" xfId="2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2" borderId="31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16" fillId="2" borderId="31" xfId="0" applyFont="1" applyFill="1" applyBorder="1" applyAlignment="1">
      <alignment vertical="center" wrapText="1"/>
    </xf>
    <xf numFmtId="0" fontId="15" fillId="5" borderId="0" xfId="0" applyFont="1" applyFill="1"/>
    <xf numFmtId="0" fontId="4" fillId="2" borderId="4" xfId="0" applyFont="1" applyFill="1" applyBorder="1"/>
    <xf numFmtId="0" fontId="4" fillId="2" borderId="0" xfId="0" applyFont="1" applyFill="1"/>
    <xf numFmtId="165" fontId="4" fillId="2" borderId="0" xfId="2" applyFont="1" applyFill="1" applyBorder="1"/>
    <xf numFmtId="0" fontId="15" fillId="2" borderId="0" xfId="0" applyFont="1" applyFill="1"/>
    <xf numFmtId="0" fontId="5" fillId="4" borderId="19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2" borderId="2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39" xfId="0" applyFont="1" applyFill="1" applyBorder="1"/>
    <xf numFmtId="0" fontId="5" fillId="2" borderId="31" xfId="0" applyFont="1" applyFill="1" applyBorder="1"/>
    <xf numFmtId="0" fontId="5" fillId="2" borderId="2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8" xfId="0" applyFont="1" applyFill="1" applyBorder="1"/>
    <xf numFmtId="0" fontId="5" fillId="2" borderId="37" xfId="0" applyFont="1" applyFill="1" applyBorder="1"/>
    <xf numFmtId="0" fontId="5" fillId="2" borderId="36" xfId="0" applyFont="1" applyFill="1" applyBorder="1"/>
    <xf numFmtId="0" fontId="9" fillId="2" borderId="29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Protection="1"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40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34" xfId="0" applyFont="1" applyFill="1" applyBorder="1" applyProtection="1">
      <protection locked="0"/>
    </xf>
    <xf numFmtId="0" fontId="5" fillId="2" borderId="38" xfId="0" applyFont="1" applyFill="1" applyBorder="1" applyProtection="1"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6">
    <cellStyle name="Comma" xfId="2" builtinId="3"/>
    <cellStyle name="Euro" xfId="1" xr:uid="{00000000-0005-0000-0000-000000000000}"/>
    <cellStyle name="Normal" xfId="0" builtinId="0"/>
    <cellStyle name="Normal 14" xfId="5" xr:uid="{00000000-0005-0000-0000-000003000000}"/>
    <cellStyle name="Normal 2" xfId="3" xr:uid="{00000000-0005-0000-0000-000004000000}"/>
    <cellStyle name="Normal 2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BreakPreview" topLeftCell="A2" zoomScaleNormal="100" zoomScaleSheetLayoutView="100" workbookViewId="0">
      <selection activeCell="E6" sqref="E6"/>
    </sheetView>
  </sheetViews>
  <sheetFormatPr defaultColWidth="11.42578125" defaultRowHeight="15"/>
  <cols>
    <col min="1" max="1" width="7.140625" style="20" customWidth="1"/>
    <col min="2" max="2" width="45.140625" style="20" customWidth="1"/>
    <col min="3" max="3" width="8.140625" style="20" customWidth="1"/>
    <col min="4" max="4" width="15" style="20" customWidth="1"/>
    <col min="5" max="5" width="11.5703125" style="20" customWidth="1"/>
    <col min="6" max="6" width="24" style="20" customWidth="1"/>
    <col min="7" max="16384" width="11.42578125" style="20"/>
  </cols>
  <sheetData>
    <row r="1" spans="1:21" ht="25.5" customHeight="1">
      <c r="A1" s="81" t="s">
        <v>39</v>
      </c>
      <c r="B1" s="81"/>
      <c r="C1" s="81"/>
      <c r="D1" s="81"/>
      <c r="E1" s="81"/>
      <c r="F1" s="81"/>
    </row>
    <row r="2" spans="1:21" ht="51.75" customHeight="1" thickBot="1">
      <c r="A2" s="82" t="s">
        <v>46</v>
      </c>
      <c r="B2" s="82"/>
      <c r="C2" s="82"/>
      <c r="D2" s="82"/>
      <c r="E2" s="82"/>
      <c r="F2" s="82"/>
    </row>
    <row r="3" spans="1:21" s="21" customFormat="1" ht="18.75" customHeight="1">
      <c r="A3" s="83" t="s">
        <v>4</v>
      </c>
      <c r="B3" s="85" t="s">
        <v>2</v>
      </c>
      <c r="C3" s="85" t="s">
        <v>5</v>
      </c>
      <c r="D3" s="85" t="s">
        <v>3</v>
      </c>
      <c r="E3" s="85" t="s">
        <v>6</v>
      </c>
      <c r="F3" s="87" t="s">
        <v>7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21" customFormat="1" ht="18.75" customHeight="1" thickBot="1">
      <c r="A4" s="84"/>
      <c r="B4" s="86"/>
      <c r="C4" s="86"/>
      <c r="D4" s="86"/>
      <c r="E4" s="86"/>
      <c r="F4" s="8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21" customFormat="1" ht="18" customHeight="1" thickTop="1">
      <c r="A5" s="30" t="s">
        <v>22</v>
      </c>
      <c r="B5" s="30"/>
      <c r="C5" s="30"/>
      <c r="D5" s="30"/>
      <c r="E5" s="30"/>
      <c r="F5" s="3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23" customFormat="1" ht="28.5" customHeight="1" thickBot="1">
      <c r="A6" s="5">
        <v>1</v>
      </c>
      <c r="B6" s="22" t="s">
        <v>31</v>
      </c>
      <c r="C6" s="1" t="s">
        <v>26</v>
      </c>
      <c r="D6" s="6">
        <v>87.66</v>
      </c>
      <c r="E6" s="45"/>
      <c r="F6" s="7">
        <f>D6*E6</f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8" customHeight="1" thickTop="1" thickBot="1">
      <c r="A7" s="12"/>
      <c r="B7" s="32" t="s">
        <v>8</v>
      </c>
      <c r="C7" s="33"/>
      <c r="D7" s="33"/>
      <c r="E7" s="46"/>
      <c r="F7" s="13">
        <f>SUM(F6:F6)</f>
        <v>0</v>
      </c>
    </row>
    <row r="8" spans="1:21" ht="18" customHeight="1" thickTop="1">
      <c r="A8" s="34" t="s">
        <v>23</v>
      </c>
      <c r="B8" s="34"/>
      <c r="C8" s="34"/>
      <c r="D8" s="34"/>
      <c r="E8" s="47"/>
      <c r="F8" s="35"/>
    </row>
    <row r="9" spans="1:21" ht="28.5" customHeight="1" thickBot="1">
      <c r="A9" s="5">
        <v>2</v>
      </c>
      <c r="B9" s="22" t="s">
        <v>32</v>
      </c>
      <c r="C9" s="1" t="s">
        <v>26</v>
      </c>
      <c r="D9" s="6">
        <v>66.790000000000006</v>
      </c>
      <c r="E9" s="45"/>
      <c r="F9" s="7">
        <f>+E9*D9</f>
        <v>0</v>
      </c>
    </row>
    <row r="10" spans="1:21" ht="18" customHeight="1" thickTop="1" thickBot="1">
      <c r="A10" s="14" t="s">
        <v>9</v>
      </c>
      <c r="B10" s="36" t="s">
        <v>10</v>
      </c>
      <c r="C10" s="36"/>
      <c r="D10" s="36"/>
      <c r="E10" s="48"/>
      <c r="F10" s="15">
        <f>SUM(F9:F9)</f>
        <v>0</v>
      </c>
    </row>
    <row r="11" spans="1:21" ht="18" customHeight="1" thickTop="1">
      <c r="A11" s="34" t="s">
        <v>24</v>
      </c>
      <c r="B11" s="34"/>
      <c r="C11" s="34"/>
      <c r="D11" s="34"/>
      <c r="E11" s="47"/>
      <c r="F11" s="35"/>
    </row>
    <row r="12" spans="1:21" ht="25.5" customHeight="1">
      <c r="A12" s="5">
        <v>3</v>
      </c>
      <c r="B12" s="24" t="s">
        <v>41</v>
      </c>
      <c r="C12" s="1" t="s">
        <v>26</v>
      </c>
      <c r="D12" s="6">
        <f>0.79*2</f>
        <v>1.58</v>
      </c>
      <c r="E12" s="45"/>
      <c r="F12" s="7">
        <f>+D12*E12</f>
        <v>0</v>
      </c>
    </row>
    <row r="13" spans="1:21" ht="25.5" customHeight="1">
      <c r="A13" s="5">
        <v>4</v>
      </c>
      <c r="B13" s="24" t="s">
        <v>42</v>
      </c>
      <c r="C13" s="1" t="s">
        <v>26</v>
      </c>
      <c r="D13" s="6">
        <v>0.18</v>
      </c>
      <c r="E13" s="45"/>
      <c r="F13" s="7">
        <f t="shared" ref="F13:F17" si="0">D13*E13</f>
        <v>0</v>
      </c>
    </row>
    <row r="14" spans="1:21" ht="38.25" customHeight="1">
      <c r="A14" s="5">
        <v>5</v>
      </c>
      <c r="B14" s="24" t="s">
        <v>33</v>
      </c>
      <c r="C14" s="1" t="s">
        <v>26</v>
      </c>
      <c r="D14" s="6">
        <f>1.49+1.44+0.96</f>
        <v>3.8899999999999997</v>
      </c>
      <c r="E14" s="45"/>
      <c r="F14" s="7">
        <f t="shared" si="0"/>
        <v>0</v>
      </c>
    </row>
    <row r="15" spans="1:21" ht="34.5" customHeight="1">
      <c r="A15" s="5">
        <v>6</v>
      </c>
      <c r="B15" s="24" t="s">
        <v>43</v>
      </c>
      <c r="C15" s="1" t="s">
        <v>26</v>
      </c>
      <c r="D15" s="6">
        <f>0.79+0.18</f>
        <v>0.97</v>
      </c>
      <c r="E15" s="45"/>
      <c r="F15" s="7">
        <f t="shared" si="0"/>
        <v>0</v>
      </c>
    </row>
    <row r="16" spans="1:21" s="29" customFormat="1" ht="27.75" customHeight="1">
      <c r="A16" s="5">
        <v>7</v>
      </c>
      <c r="B16" s="24" t="s">
        <v>28</v>
      </c>
      <c r="C16" s="1" t="s">
        <v>26</v>
      </c>
      <c r="D16" s="6">
        <v>5.8</v>
      </c>
      <c r="E16" s="45"/>
      <c r="F16" s="7">
        <f t="shared" si="0"/>
        <v>0</v>
      </c>
    </row>
    <row r="17" spans="1:21" s="29" customFormat="1" ht="45.75" customHeight="1">
      <c r="A17" s="5">
        <v>8</v>
      </c>
      <c r="B17" s="24" t="s">
        <v>29</v>
      </c>
      <c r="C17" s="1" t="s">
        <v>26</v>
      </c>
      <c r="D17" s="6">
        <v>2.25</v>
      </c>
      <c r="E17" s="45"/>
      <c r="F17" s="7">
        <f t="shared" si="0"/>
        <v>0</v>
      </c>
    </row>
    <row r="18" spans="1:21" ht="18" customHeight="1">
      <c r="A18" s="16"/>
      <c r="B18" s="37" t="s">
        <v>11</v>
      </c>
      <c r="C18" s="37"/>
      <c r="D18" s="37"/>
      <c r="E18" s="49"/>
      <c r="F18" s="17">
        <f>SUM(F12:F17)</f>
        <v>0</v>
      </c>
    </row>
    <row r="19" spans="1:21" ht="18" customHeight="1">
      <c r="A19" s="38" t="s">
        <v>34</v>
      </c>
      <c r="B19" s="38"/>
      <c r="C19" s="38"/>
      <c r="D19" s="38"/>
      <c r="E19" s="50"/>
      <c r="F19" s="39"/>
    </row>
    <row r="20" spans="1:21" ht="31.5" customHeight="1">
      <c r="A20" s="5">
        <v>9</v>
      </c>
      <c r="B20" s="24" t="s">
        <v>27</v>
      </c>
      <c r="C20" s="1" t="s">
        <v>0</v>
      </c>
      <c r="D20" s="6">
        <v>1</v>
      </c>
      <c r="E20" s="45"/>
      <c r="F20" s="7">
        <f t="shared" ref="F20:F21" si="1">D20*E20</f>
        <v>0</v>
      </c>
    </row>
    <row r="21" spans="1:21" ht="31.5" customHeight="1" thickBot="1">
      <c r="A21" s="5">
        <v>10</v>
      </c>
      <c r="B21" s="24" t="s">
        <v>40</v>
      </c>
      <c r="C21" s="1" t="s">
        <v>0</v>
      </c>
      <c r="D21" s="6">
        <v>1</v>
      </c>
      <c r="E21" s="45"/>
      <c r="F21" s="7">
        <f t="shared" si="1"/>
        <v>0</v>
      </c>
    </row>
    <row r="22" spans="1:21" ht="18" customHeight="1" thickTop="1" thickBot="1">
      <c r="A22" s="14"/>
      <c r="B22" s="40" t="s">
        <v>12</v>
      </c>
      <c r="C22" s="40"/>
      <c r="D22" s="40"/>
      <c r="E22" s="51"/>
      <c r="F22" s="13">
        <f>SUM(F20:F21)</f>
        <v>0</v>
      </c>
    </row>
    <row r="23" spans="1:21" ht="18" customHeight="1" thickTop="1">
      <c r="A23" s="34" t="s">
        <v>38</v>
      </c>
      <c r="B23" s="34"/>
      <c r="C23" s="34"/>
      <c r="D23" s="34"/>
      <c r="E23" s="47"/>
      <c r="F23" s="35"/>
    </row>
    <row r="24" spans="1:21" ht="42.95" customHeight="1">
      <c r="A24" s="5">
        <v>11</v>
      </c>
      <c r="B24" s="22" t="s">
        <v>44</v>
      </c>
      <c r="C24" s="1" t="s">
        <v>1</v>
      </c>
      <c r="D24" s="6">
        <f>265.83+74.98</f>
        <v>340.81</v>
      </c>
      <c r="E24" s="45"/>
      <c r="F24" s="7">
        <f>D24*E24</f>
        <v>0</v>
      </c>
    </row>
    <row r="25" spans="1:21" ht="18" customHeight="1">
      <c r="A25" s="5">
        <v>12</v>
      </c>
      <c r="B25" s="22" t="s">
        <v>30</v>
      </c>
      <c r="C25" s="1" t="s">
        <v>26</v>
      </c>
      <c r="D25" s="6">
        <v>20</v>
      </c>
      <c r="E25" s="45"/>
      <c r="F25" s="7">
        <f>D25*E25</f>
        <v>0</v>
      </c>
    </row>
    <row r="26" spans="1:21" ht="18" customHeight="1" thickBot="1">
      <c r="A26" s="18"/>
      <c r="B26" s="41" t="s">
        <v>13</v>
      </c>
      <c r="C26" s="41"/>
      <c r="D26" s="41"/>
      <c r="E26" s="52"/>
      <c r="F26" s="8">
        <f>SUM(F24:F25)</f>
        <v>0</v>
      </c>
    </row>
    <row r="27" spans="1:21" s="25" customFormat="1" ht="18" customHeight="1" thickTop="1">
      <c r="A27" s="34" t="s">
        <v>35</v>
      </c>
      <c r="B27" s="34"/>
      <c r="C27" s="34"/>
      <c r="D27" s="34"/>
      <c r="E27" s="47"/>
      <c r="F27" s="3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25" customFormat="1" ht="33.75" customHeight="1" thickBot="1">
      <c r="A28" s="5">
        <v>14</v>
      </c>
      <c r="B28" s="54" t="s">
        <v>45</v>
      </c>
      <c r="C28" s="1" t="s">
        <v>0</v>
      </c>
      <c r="D28" s="6">
        <v>6</v>
      </c>
      <c r="E28" s="53"/>
      <c r="F28" s="7">
        <f>D28*E28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8.75" customHeight="1" thickTop="1" thickBot="1">
      <c r="A29" s="19"/>
      <c r="B29" s="32" t="s">
        <v>14</v>
      </c>
      <c r="C29" s="32"/>
      <c r="D29" s="32"/>
      <c r="E29" s="42"/>
      <c r="F29" s="8">
        <f>SUM(F28:F28)</f>
        <v>0</v>
      </c>
    </row>
    <row r="30" spans="1:21" ht="15.75" thickTop="1">
      <c r="A30" s="26"/>
      <c r="B30" s="27"/>
      <c r="C30" s="28"/>
      <c r="D30" s="28"/>
      <c r="E30" s="27"/>
      <c r="F30" s="26"/>
    </row>
    <row r="31" spans="1:21">
      <c r="A31" s="27"/>
      <c r="B31" s="27"/>
      <c r="C31" s="28"/>
      <c r="D31" s="28"/>
      <c r="E31" s="27"/>
      <c r="F31" s="27"/>
    </row>
    <row r="32" spans="1:21" ht="25.5" customHeight="1" thickBot="1">
      <c r="A32" s="43" t="s">
        <v>25</v>
      </c>
      <c r="B32" s="44"/>
      <c r="C32" s="44"/>
      <c r="D32" s="44"/>
      <c r="E32" s="44"/>
      <c r="F32" s="44"/>
    </row>
    <row r="33" spans="1:6" ht="30" customHeight="1" thickTop="1">
      <c r="A33" s="57" t="s">
        <v>15</v>
      </c>
      <c r="B33" s="58"/>
      <c r="C33" s="58"/>
      <c r="D33" s="58"/>
      <c r="E33" s="59"/>
      <c r="F33" s="9">
        <f>+F7</f>
        <v>0</v>
      </c>
    </row>
    <row r="34" spans="1:6" ht="30" customHeight="1">
      <c r="A34" s="78" t="s">
        <v>16</v>
      </c>
      <c r="B34" s="79"/>
      <c r="C34" s="79"/>
      <c r="D34" s="79"/>
      <c r="E34" s="80"/>
      <c r="F34" s="10">
        <f>+F10</f>
        <v>0</v>
      </c>
    </row>
    <row r="35" spans="1:6" ht="30" customHeight="1">
      <c r="A35" s="75" t="s">
        <v>17</v>
      </c>
      <c r="B35" s="76"/>
      <c r="C35" s="76"/>
      <c r="D35" s="76"/>
      <c r="E35" s="77"/>
      <c r="F35" s="10">
        <f>+F18</f>
        <v>0</v>
      </c>
    </row>
    <row r="36" spans="1:6" ht="30" customHeight="1">
      <c r="A36" s="75" t="s">
        <v>18</v>
      </c>
      <c r="B36" s="76"/>
      <c r="C36" s="76"/>
      <c r="D36" s="76"/>
      <c r="E36" s="77"/>
      <c r="F36" s="10">
        <f>+F22</f>
        <v>0</v>
      </c>
    </row>
    <row r="37" spans="1:6" ht="30" customHeight="1">
      <c r="A37" s="69" t="s">
        <v>37</v>
      </c>
      <c r="B37" s="70"/>
      <c r="C37" s="70"/>
      <c r="D37" s="70"/>
      <c r="E37" s="71"/>
      <c r="F37" s="10">
        <f>+F26</f>
        <v>0</v>
      </c>
    </row>
    <row r="38" spans="1:6" ht="30" customHeight="1" thickBot="1">
      <c r="A38" s="72" t="s">
        <v>36</v>
      </c>
      <c r="B38" s="73"/>
      <c r="C38" s="73"/>
      <c r="D38" s="73"/>
      <c r="E38" s="74"/>
      <c r="F38" s="11">
        <f>+F29</f>
        <v>0</v>
      </c>
    </row>
    <row r="39" spans="1:6" ht="30" customHeight="1">
      <c r="A39" s="66" t="s">
        <v>19</v>
      </c>
      <c r="B39" s="67"/>
      <c r="C39" s="67"/>
      <c r="D39" s="67"/>
      <c r="E39" s="68"/>
      <c r="F39" s="2">
        <f>SUM(F33:F38)</f>
        <v>0</v>
      </c>
    </row>
    <row r="40" spans="1:6" ht="30" customHeight="1">
      <c r="A40" s="60" t="s">
        <v>20</v>
      </c>
      <c r="B40" s="61"/>
      <c r="C40" s="61"/>
      <c r="D40" s="61"/>
      <c r="E40" s="62"/>
      <c r="F40" s="3">
        <f>+F39*0.2</f>
        <v>0</v>
      </c>
    </row>
    <row r="41" spans="1:6" ht="30" customHeight="1" thickBot="1">
      <c r="A41" s="63" t="s">
        <v>21</v>
      </c>
      <c r="B41" s="64"/>
      <c r="C41" s="64"/>
      <c r="D41" s="64"/>
      <c r="E41" s="65"/>
      <c r="F41" s="4">
        <f>+F39+F40</f>
        <v>0</v>
      </c>
    </row>
    <row r="42" spans="1:6" ht="25.5" customHeight="1">
      <c r="A42" s="55"/>
      <c r="B42" s="55"/>
      <c r="C42" s="55"/>
      <c r="D42" s="55"/>
      <c r="E42" s="55"/>
      <c r="F42" s="55"/>
    </row>
    <row r="43" spans="1:6">
      <c r="A43" s="56"/>
      <c r="B43" s="56"/>
      <c r="C43" s="56"/>
      <c r="D43" s="56"/>
      <c r="E43" s="56"/>
      <c r="F43" s="56"/>
    </row>
  </sheetData>
  <sheetProtection algorithmName="SHA-512" hashValue="Zy15T6hUpvdCP535mS5+Y//+SnRi0EEgGcvjk6WPI+5x3krTdK9aE+KjIQC1iTcN3rxHiVMEm9me9XN7Ijds/Q==" saltValue="fX78zfKYcsff+VpGc59HuQ==" spinCount="100000" sheet="1" objects="1" scenarios="1" formatCells="0"/>
  <mergeCells count="18">
    <mergeCell ref="A1:F1"/>
    <mergeCell ref="A2:F2"/>
    <mergeCell ref="A3:A4"/>
    <mergeCell ref="B3:B4"/>
    <mergeCell ref="C3:C4"/>
    <mergeCell ref="D3:D4"/>
    <mergeCell ref="E3:E4"/>
    <mergeCell ref="F3:F4"/>
    <mergeCell ref="A42:F43"/>
    <mergeCell ref="A33:E33"/>
    <mergeCell ref="A40:E40"/>
    <mergeCell ref="A41:E41"/>
    <mergeCell ref="A39:E39"/>
    <mergeCell ref="A37:E37"/>
    <mergeCell ref="A38:E38"/>
    <mergeCell ref="A36:E36"/>
    <mergeCell ref="A34:E34"/>
    <mergeCell ref="A35:E35"/>
  </mergeCells>
  <phoneticPr fontId="14" type="noConversion"/>
  <pageMargins left="0.7" right="0.7" top="0.75" bottom="0.75" header="0.3" footer="0.3"/>
  <pageSetup paperSize="9" scale="62" orientation="portrait" r:id="rId1"/>
  <rowBreaks count="2" manualBreakCount="2">
    <brk id="7" max="5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Devis</vt:lpstr>
      <vt:lpstr>Devis!Print_Area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2014-12-14T23:11:18Z</cp:lastPrinted>
  <dcterms:created xsi:type="dcterms:W3CDTF">2006-09-12T15:06:44Z</dcterms:created>
  <dcterms:modified xsi:type="dcterms:W3CDTF">2024-05-29T14:59:46Z</dcterms:modified>
</cp:coreProperties>
</file>