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24" documentId="8_{38193FC3-D0A4-46E8-8381-570E742A92AA}" xr6:coauthVersionLast="47" xr6:coauthVersionMax="47" xr10:uidLastSave="{BA210AFE-2814-4827-9FEF-6898EE9CDCFA}"/>
  <bookViews>
    <workbookView xWindow="-120" yWindow="-120" windowWidth="20730" windowHeight="11040" tabRatio="819" xr2:uid="{00000000-000D-0000-FFFF-FFFF00000000}"/>
  </bookViews>
  <sheets>
    <sheet name="Estiamation " sheetId="32" r:id="rId1"/>
  </sheets>
  <definedNames>
    <definedName name="_xlnm.Print_Area" localSheetId="0">'Estiamation '!$A$1:$F$51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2" l="1"/>
  <c r="F34" i="32"/>
  <c r="F33" i="32"/>
  <c r="F35" i="32"/>
  <c r="F44" i="32"/>
  <c r="F6" i="32"/>
  <c r="F7" i="32"/>
  <c r="F8" i="32"/>
  <c r="F9" i="32"/>
  <c r="F10" i="32"/>
  <c r="F39" i="32"/>
  <c r="F27" i="32"/>
  <c r="F26" i="32"/>
  <c r="F25" i="32"/>
  <c r="F22" i="32"/>
  <c r="F21" i="32"/>
  <c r="F20" i="32"/>
  <c r="F19" i="32"/>
  <c r="F18" i="32"/>
  <c r="F17" i="32"/>
  <c r="F14" i="32"/>
  <c r="F13" i="32"/>
  <c r="F12" i="32"/>
  <c r="F15" i="32"/>
  <c r="F40" i="32"/>
  <c r="F28" i="32"/>
  <c r="F42" i="32"/>
  <c r="F30" i="32"/>
  <c r="F31" i="32"/>
  <c r="F43" i="32"/>
  <c r="F23" i="32"/>
  <c r="F41" i="32"/>
  <c r="F45" i="32"/>
  <c r="F46" i="32"/>
  <c r="F47" i="32"/>
</calcChain>
</file>

<file path=xl/sharedStrings.xml><?xml version="1.0" encoding="utf-8"?>
<sst xmlns="http://schemas.openxmlformats.org/spreadsheetml/2006/main" count="69" uniqueCount="53">
  <si>
    <t xml:space="preserve"> BORDEREAU DES PRIX - DETAIL ESTIMATIF </t>
  </si>
  <si>
    <r>
      <t xml:space="preserve">OBJET: </t>
    </r>
    <r>
      <rPr>
        <b/>
        <sz val="14"/>
        <rFont val="Calibri"/>
        <family val="2"/>
        <scheme val="minor"/>
      </rPr>
      <t>Travaux d'aménagement pour le Pré-scolaire ELBOR</t>
    </r>
  </si>
  <si>
    <t xml:space="preserve">N° </t>
  </si>
  <si>
    <t>Désignation des prestations</t>
  </si>
  <si>
    <t xml:space="preserve">Unité </t>
  </si>
  <si>
    <t>Quantité</t>
  </si>
  <si>
    <t>P.U (H.T ) en DH</t>
  </si>
  <si>
    <t>P.T (H.T ) en DH</t>
  </si>
  <si>
    <t>A- GROS ŒUVRE</t>
  </si>
  <si>
    <t>Démolition des cloisons de toute nature et
toute épaisseur de mur triangle et mur interieur</t>
  </si>
  <si>
    <t>m2</t>
  </si>
  <si>
    <t>mortier de réparation SIKA</t>
  </si>
  <si>
    <t>TOTAL GROS OEUVRE HORS TVA</t>
  </si>
  <si>
    <t>B- ELECTRICITE</t>
  </si>
  <si>
    <t>PANEL LED CARRÉ 12W APPARENT BLANC FOID 6500K</t>
  </si>
  <si>
    <t>U</t>
  </si>
  <si>
    <t>interrupteur simple allumage</t>
  </si>
  <si>
    <t xml:space="preserve"> câble armé 4 X 16 mm² </t>
  </si>
  <si>
    <t xml:space="preserve">                                </t>
  </si>
  <si>
    <t>TOTAL   électricité  HORS TVA</t>
  </si>
  <si>
    <t>C- PLOMBERIE - SANITAIRE</t>
  </si>
  <si>
    <t xml:space="preserve">CANALISATION EN PVC 1/4
</t>
  </si>
  <si>
    <t>Siège à l’anglaise  pour enfant</t>
  </si>
  <si>
    <t xml:space="preserve">Lavabo pour enfant </t>
  </si>
  <si>
    <t xml:space="preserve">lavabo collectif </t>
  </si>
  <si>
    <t>Gargouille et crapaudinel pour gouttière</t>
  </si>
  <si>
    <t xml:space="preserve">regards de 0,4*0,4 m
</t>
  </si>
  <si>
    <t>TOTAL  MENUISERIE HORS TVA</t>
  </si>
  <si>
    <t>D-   MENUISERIE</t>
  </si>
  <si>
    <t>portes métalliques</t>
  </si>
  <si>
    <t xml:space="preserve">porte en aluminium </t>
  </si>
  <si>
    <t xml:space="preserve">
fenêtres en aluminium </t>
  </si>
  <si>
    <t>TOTAL  PLOMBERIE HORS TVA</t>
  </si>
  <si>
    <t>E- SECONDE ŒUVRES-FINITIONS</t>
  </si>
  <si>
    <t xml:space="preserve">préparation et finition des mur Y/C  l'enduit, mortier batard et Enduit Façade pour peinture  et la Peinture vinylique  </t>
  </si>
  <si>
    <t>TOTAL  PEINTURE HORS TVA</t>
  </si>
  <si>
    <t xml:space="preserve">F- ETANCHEITE </t>
  </si>
  <si>
    <t>TOTAL  ETANCHEITE HORS TVA</t>
  </si>
  <si>
    <r>
      <t>RÉCAPITULATIO</t>
    </r>
    <r>
      <rPr>
        <b/>
        <sz val="14"/>
        <rFont val="Calibri"/>
        <family val="2"/>
        <scheme val="minor"/>
      </rPr>
      <t>N</t>
    </r>
  </si>
  <si>
    <t>TOTAL  GROS OEUVRE  :</t>
  </si>
  <si>
    <t>TOTAL   électricité    :</t>
  </si>
  <si>
    <t>TOTAL  MENUISERIE     :</t>
  </si>
  <si>
    <t>TOTAL PLOMBERIE       :</t>
  </si>
  <si>
    <t xml:space="preserve">TOTAL  PEINTURE          : </t>
  </si>
  <si>
    <t>TOTAL  ETANCHEITE    :</t>
  </si>
  <si>
    <t>TOTAL H.T.</t>
  </si>
  <si>
    <t>TOTAL T.V.A.  20%</t>
  </si>
  <si>
    <t>TOTAL T.T.C.</t>
  </si>
  <si>
    <t>ML</t>
  </si>
  <si>
    <t xml:space="preserve">Reconstruction des cloisons des  latrines et le mure triangulaiaire exterieur   </t>
  </si>
  <si>
    <t xml:space="preserve">Reconstruction de cloison simple </t>
  </si>
  <si>
    <t>Étanchéité multicouche auto protège</t>
  </si>
  <si>
    <t>Forme de pente y compris chape de lissage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</si>
</sst>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;[Red]#,##0.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0"/>
      <name val="Book Antiqua"/>
      <family val="1"/>
    </font>
    <font>
      <sz val="11"/>
      <name val="Bookman Old Style"/>
      <family val="1"/>
    </font>
    <font>
      <sz val="10"/>
      <name val="Geneva"/>
      <charset val="129"/>
    </font>
    <font>
      <sz val="9"/>
      <name val="Bookman Old Style"/>
      <family val="1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/>
    <xf numFmtId="0" fontId="7" fillId="0" borderId="12" xfId="0" applyFont="1" applyBorder="1" applyAlignment="1">
      <alignment vertical="center"/>
    </xf>
    <xf numFmtId="165" fontId="5" fillId="0" borderId="15" xfId="2" applyFont="1" applyBorder="1" applyAlignment="1">
      <alignment horizontal="center" vertical="center"/>
    </xf>
    <xf numFmtId="165" fontId="12" fillId="0" borderId="16" xfId="2" applyFont="1" applyBorder="1" applyAlignment="1">
      <alignment vertical="center"/>
    </xf>
    <xf numFmtId="165" fontId="12" fillId="0" borderId="10" xfId="2" applyFont="1" applyBorder="1" applyAlignment="1">
      <alignment vertical="center"/>
    </xf>
    <xf numFmtId="165" fontId="12" fillId="0" borderId="17" xfId="2" applyFont="1" applyBorder="1" applyAlignment="1">
      <alignment vertical="center"/>
    </xf>
    <xf numFmtId="165" fontId="5" fillId="0" borderId="14" xfId="2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2" borderId="38" xfId="0" applyNumberFormat="1" applyFont="1" applyFill="1" applyBorder="1" applyAlignment="1">
      <alignment horizontal="center" vertical="center"/>
    </xf>
    <xf numFmtId="0" fontId="14" fillId="2" borderId="33" xfId="5" applyFont="1" applyFill="1" applyBorder="1" applyAlignment="1">
      <alignment horizontal="center" vertical="center"/>
    </xf>
    <xf numFmtId="0" fontId="14" fillId="0" borderId="33" xfId="5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5" fontId="5" fillId="2" borderId="9" xfId="2" applyFont="1" applyFill="1" applyBorder="1" applyAlignment="1">
      <alignment horizontal="center" vertical="center"/>
    </xf>
    <xf numFmtId="165" fontId="5" fillId="2" borderId="14" xfId="2" applyFont="1" applyFill="1" applyBorder="1" applyAlignment="1">
      <alignment horizontal="center" vertical="center"/>
    </xf>
    <xf numFmtId="165" fontId="5" fillId="2" borderId="18" xfId="2" applyFont="1" applyFill="1" applyBorder="1" applyAlignment="1">
      <alignment horizontal="center" vertical="center"/>
    </xf>
    <xf numFmtId="165" fontId="10" fillId="2" borderId="9" xfId="2" applyFont="1" applyFill="1" applyBorder="1" applyAlignment="1">
      <alignment vertical="center"/>
    </xf>
    <xf numFmtId="165" fontId="10" fillId="2" borderId="10" xfId="2" applyFont="1" applyFill="1" applyBorder="1" applyAlignment="1">
      <alignment vertical="center"/>
    </xf>
    <xf numFmtId="165" fontId="10" fillId="2" borderId="13" xfId="2" applyFont="1" applyFill="1" applyBorder="1" applyAlignment="1">
      <alignment vertical="center"/>
    </xf>
    <xf numFmtId="166" fontId="4" fillId="2" borderId="38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4" xfId="0" applyFont="1" applyBorder="1"/>
    <xf numFmtId="0" fontId="4" fillId="0" borderId="0" xfId="0" applyFont="1"/>
    <xf numFmtId="165" fontId="4" fillId="0" borderId="0" xfId="2" applyFont="1" applyBorder="1"/>
    <xf numFmtId="166" fontId="4" fillId="0" borderId="30" xfId="0" applyNumberFormat="1" applyFont="1" applyBorder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0" fontId="18" fillId="2" borderId="33" xfId="0" applyFont="1" applyFill="1" applyBorder="1" applyAlignment="1">
      <alignment vertical="center" wrapText="1"/>
    </xf>
    <xf numFmtId="0" fontId="18" fillId="2" borderId="33" xfId="0" applyFont="1" applyFill="1" applyBorder="1" applyAlignment="1">
      <alignment wrapText="1"/>
    </xf>
    <xf numFmtId="0" fontId="18" fillId="2" borderId="0" xfId="0" applyFont="1" applyFill="1"/>
    <xf numFmtId="0" fontId="18" fillId="2" borderId="33" xfId="0" applyFont="1" applyFill="1" applyBorder="1" applyAlignment="1">
      <alignment vertical="top" wrapText="1"/>
    </xf>
    <xf numFmtId="0" fontId="5" fillId="4" borderId="21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0" borderId="30" xfId="0" applyFont="1" applyBorder="1"/>
    <xf numFmtId="0" fontId="5" fillId="0" borderId="21" xfId="0" applyFont="1" applyBorder="1"/>
    <xf numFmtId="0" fontId="5" fillId="0" borderId="4" xfId="0" applyFont="1" applyBorder="1"/>
    <xf numFmtId="0" fontId="5" fillId="0" borderId="39" xfId="0" applyFont="1" applyBorder="1"/>
    <xf numFmtId="0" fontId="5" fillId="0" borderId="19" xfId="0" applyFont="1" applyBorder="1"/>
    <xf numFmtId="16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5" fillId="0" borderId="20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37" xfId="0" applyFont="1" applyBorder="1" applyProtection="1"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</cellXfs>
  <cellStyles count="7">
    <cellStyle name="Comma" xfId="2" builtinId="3"/>
    <cellStyle name="Euro" xfId="1" xr:uid="{00000000-0005-0000-0000-000000000000}"/>
    <cellStyle name="Euro 2" xfId="6" xr:uid="{00000000-0005-0000-0000-000001000000}"/>
    <cellStyle name="Normal" xfId="0" builtinId="0"/>
    <cellStyle name="Normal 14" xfId="5" xr:uid="{00000000-0005-0000-0000-000004000000}"/>
    <cellStyle name="Normal 2" xfId="3" xr:uid="{00000000-0005-0000-0000-000005000000}"/>
    <cellStyle name="Normal 2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topLeftCell="A28" zoomScale="120" zoomScaleNormal="100" zoomScaleSheetLayoutView="120" workbookViewId="0">
      <selection activeCell="D30" sqref="D30"/>
    </sheetView>
  </sheetViews>
  <sheetFormatPr defaultColWidth="11.42578125" defaultRowHeight="15"/>
  <cols>
    <col min="1" max="1" width="7.140625" style="31" customWidth="1"/>
    <col min="2" max="2" width="53.42578125" style="42" customWidth="1"/>
    <col min="3" max="3" width="8.140625" style="31" customWidth="1"/>
    <col min="4" max="4" width="15" style="31" customWidth="1"/>
    <col min="5" max="5" width="11.5703125" style="31" customWidth="1"/>
    <col min="6" max="6" width="24" style="31" customWidth="1"/>
    <col min="7" max="7" width="45.42578125" style="31" customWidth="1"/>
    <col min="8" max="16384" width="11.42578125" style="31"/>
  </cols>
  <sheetData>
    <row r="1" spans="1:6" ht="25.5" customHeight="1">
      <c r="A1" s="58" t="s">
        <v>0</v>
      </c>
      <c r="B1" s="58"/>
      <c r="C1" s="58"/>
      <c r="D1" s="58"/>
      <c r="E1" s="58"/>
      <c r="F1" s="58"/>
    </row>
    <row r="2" spans="1:6" ht="51.75" customHeight="1" thickBot="1">
      <c r="A2" s="59" t="s">
        <v>1</v>
      </c>
      <c r="B2" s="59"/>
      <c r="C2" s="59"/>
      <c r="D2" s="59"/>
      <c r="E2" s="59"/>
      <c r="F2" s="59"/>
    </row>
    <row r="3" spans="1:6" s="32" customFormat="1" ht="18.75" customHeight="1">
      <c r="A3" s="60" t="s">
        <v>2</v>
      </c>
      <c r="B3" s="62" t="s">
        <v>3</v>
      </c>
      <c r="C3" s="64" t="s">
        <v>4</v>
      </c>
      <c r="D3" s="64" t="s">
        <v>5</v>
      </c>
      <c r="E3" s="64" t="s">
        <v>6</v>
      </c>
      <c r="F3" s="66" t="s">
        <v>7</v>
      </c>
    </row>
    <row r="4" spans="1:6" s="32" customFormat="1" ht="18.75" customHeight="1" thickBot="1">
      <c r="A4" s="61"/>
      <c r="B4" s="63"/>
      <c r="C4" s="65"/>
      <c r="D4" s="65"/>
      <c r="E4" s="65"/>
      <c r="F4" s="67"/>
    </row>
    <row r="5" spans="1:6" s="32" customFormat="1" ht="18" customHeight="1" thickTop="1">
      <c r="A5" s="44" t="s">
        <v>8</v>
      </c>
      <c r="B5" s="44"/>
      <c r="C5" s="44"/>
      <c r="D5" s="44"/>
      <c r="E5" s="44"/>
      <c r="F5" s="45"/>
    </row>
    <row r="6" spans="1:6" s="33" customFormat="1" ht="28.5" customHeight="1">
      <c r="A6" s="11">
        <v>1</v>
      </c>
      <c r="B6" s="41" t="s">
        <v>9</v>
      </c>
      <c r="C6" s="18" t="s">
        <v>10</v>
      </c>
      <c r="D6" s="17">
        <v>26</v>
      </c>
      <c r="E6" s="51"/>
      <c r="F6" s="14">
        <f>D6*E6</f>
        <v>0</v>
      </c>
    </row>
    <row r="7" spans="1:6" s="33" customFormat="1" ht="41.25" customHeight="1">
      <c r="A7" s="11">
        <v>2</v>
      </c>
      <c r="B7" s="40" t="s">
        <v>49</v>
      </c>
      <c r="C7" s="18" t="s">
        <v>10</v>
      </c>
      <c r="D7" s="17">
        <f>16.46+4.53</f>
        <v>20.990000000000002</v>
      </c>
      <c r="E7" s="51"/>
      <c r="F7" s="14">
        <f t="shared" ref="F7:F9" si="0">D7*E7</f>
        <v>0</v>
      </c>
    </row>
    <row r="8" spans="1:6" s="33" customFormat="1" ht="45.75" customHeight="1">
      <c r="A8" s="11">
        <v>3</v>
      </c>
      <c r="B8" s="40" t="s">
        <v>50</v>
      </c>
      <c r="C8" s="18" t="s">
        <v>10</v>
      </c>
      <c r="D8" s="17">
        <v>20.55</v>
      </c>
      <c r="E8" s="51"/>
      <c r="F8" s="14">
        <f t="shared" si="0"/>
        <v>0</v>
      </c>
    </row>
    <row r="9" spans="1:6" s="33" customFormat="1" ht="18" customHeight="1" thickBot="1">
      <c r="A9" s="11">
        <v>4</v>
      </c>
      <c r="B9" s="41" t="s">
        <v>11</v>
      </c>
      <c r="C9" s="18" t="s">
        <v>10</v>
      </c>
      <c r="D9" s="17">
        <v>10</v>
      </c>
      <c r="E9" s="51"/>
      <c r="F9" s="14">
        <f t="shared" si="0"/>
        <v>0</v>
      </c>
    </row>
    <row r="10" spans="1:6" ht="18" customHeight="1" thickTop="1" thickBot="1">
      <c r="A10" s="11"/>
      <c r="B10" s="46" t="s">
        <v>12</v>
      </c>
      <c r="C10" s="47"/>
      <c r="D10" s="47"/>
      <c r="E10" s="52"/>
      <c r="F10" s="25">
        <f>SUM(F6:F9)</f>
        <v>0</v>
      </c>
    </row>
    <row r="11" spans="1:6" ht="18" customHeight="1" thickTop="1">
      <c r="A11" s="44" t="s">
        <v>13</v>
      </c>
      <c r="B11" s="44"/>
      <c r="C11" s="44"/>
      <c r="D11" s="44"/>
      <c r="E11" s="53"/>
      <c r="F11" s="45"/>
    </row>
    <row r="12" spans="1:6" ht="28.5" customHeight="1">
      <c r="A12" s="21">
        <v>5</v>
      </c>
      <c r="B12" s="41" t="s">
        <v>14</v>
      </c>
      <c r="C12" s="1" t="s">
        <v>15</v>
      </c>
      <c r="D12" s="12">
        <v>2</v>
      </c>
      <c r="E12" s="51"/>
      <c r="F12" s="14">
        <f>+E12*D12</f>
        <v>0</v>
      </c>
    </row>
    <row r="13" spans="1:6" ht="28.5" customHeight="1">
      <c r="A13" s="21">
        <v>6</v>
      </c>
      <c r="B13" s="41" t="s">
        <v>16</v>
      </c>
      <c r="C13" s="1" t="s">
        <v>15</v>
      </c>
      <c r="D13" s="12">
        <v>2</v>
      </c>
      <c r="E13" s="51"/>
      <c r="F13" s="14">
        <f>+E13*D13</f>
        <v>0</v>
      </c>
    </row>
    <row r="14" spans="1:6" ht="28.5" customHeight="1" thickBot="1">
      <c r="A14" s="21">
        <v>7</v>
      </c>
      <c r="B14" s="41" t="s">
        <v>17</v>
      </c>
      <c r="C14" s="18" t="s">
        <v>48</v>
      </c>
      <c r="D14" s="12">
        <v>12</v>
      </c>
      <c r="E14" s="51"/>
      <c r="F14" s="14">
        <f>+E14*D14</f>
        <v>0</v>
      </c>
    </row>
    <row r="15" spans="1:6" ht="18" customHeight="1" thickTop="1" thickBot="1">
      <c r="A15" s="3" t="s">
        <v>18</v>
      </c>
      <c r="B15" s="48" t="s">
        <v>19</v>
      </c>
      <c r="C15" s="48"/>
      <c r="D15" s="48"/>
      <c r="E15" s="54"/>
      <c r="F15" s="10">
        <f>SUM(F12:F14)</f>
        <v>0</v>
      </c>
    </row>
    <row r="16" spans="1:6" ht="18" customHeight="1" thickTop="1">
      <c r="A16" s="44" t="s">
        <v>20</v>
      </c>
      <c r="B16" s="44"/>
      <c r="C16" s="44"/>
      <c r="D16" s="44"/>
      <c r="E16" s="53"/>
      <c r="F16" s="45"/>
    </row>
    <row r="17" spans="1:7" ht="24" customHeight="1">
      <c r="A17" s="15">
        <v>8</v>
      </c>
      <c r="B17" s="43" t="s">
        <v>21</v>
      </c>
      <c r="C17" s="18" t="s">
        <v>48</v>
      </c>
      <c r="D17" s="22">
        <v>30</v>
      </c>
      <c r="E17" s="51"/>
      <c r="F17" s="38">
        <f t="shared" ref="F17:F20" si="1">D17*E17</f>
        <v>0</v>
      </c>
      <c r="G17" s="39"/>
    </row>
    <row r="18" spans="1:7" ht="24.75" customHeight="1">
      <c r="A18" s="15">
        <v>9</v>
      </c>
      <c r="B18" s="41" t="s">
        <v>22</v>
      </c>
      <c r="C18" s="18" t="s">
        <v>15</v>
      </c>
      <c r="D18" s="22">
        <v>2</v>
      </c>
      <c r="E18" s="51"/>
      <c r="F18" s="23">
        <f t="shared" si="1"/>
        <v>0</v>
      </c>
    </row>
    <row r="19" spans="1:7" ht="25.5" customHeight="1">
      <c r="A19" s="15">
        <v>10</v>
      </c>
      <c r="B19" s="40" t="s">
        <v>23</v>
      </c>
      <c r="C19" s="18" t="s">
        <v>15</v>
      </c>
      <c r="D19" s="22">
        <v>2</v>
      </c>
      <c r="E19" s="51"/>
      <c r="F19" s="23">
        <f t="shared" si="1"/>
        <v>0</v>
      </c>
    </row>
    <row r="20" spans="1:7" ht="26.25" customHeight="1">
      <c r="A20" s="15">
        <v>11</v>
      </c>
      <c r="B20" s="40" t="s">
        <v>24</v>
      </c>
      <c r="C20" s="19" t="s">
        <v>15</v>
      </c>
      <c r="D20" s="22">
        <v>2</v>
      </c>
      <c r="E20" s="51"/>
      <c r="F20" s="23">
        <f t="shared" si="1"/>
        <v>0</v>
      </c>
    </row>
    <row r="21" spans="1:7" s="33" customFormat="1" ht="18" customHeight="1">
      <c r="A21" s="15">
        <v>12</v>
      </c>
      <c r="B21" s="41" t="s">
        <v>25</v>
      </c>
      <c r="C21" s="19" t="s">
        <v>15</v>
      </c>
      <c r="D21" s="13">
        <v>4</v>
      </c>
      <c r="E21" s="51"/>
      <c r="F21" s="14">
        <f>D21*E21</f>
        <v>0</v>
      </c>
      <c r="G21" s="31"/>
    </row>
    <row r="22" spans="1:7" s="33" customFormat="1" ht="24.75" customHeight="1" thickBot="1">
      <c r="A22" s="15">
        <v>13</v>
      </c>
      <c r="B22" s="43" t="s">
        <v>26</v>
      </c>
      <c r="C22" s="19" t="s">
        <v>15</v>
      </c>
      <c r="D22" s="13">
        <v>2</v>
      </c>
      <c r="E22" s="51"/>
      <c r="F22" s="14">
        <f>D22*E22</f>
        <v>0</v>
      </c>
      <c r="G22" s="31"/>
    </row>
    <row r="23" spans="1:7" ht="18" customHeight="1" thickTop="1" thickBot="1">
      <c r="A23" s="4"/>
      <c r="B23" s="46" t="s">
        <v>27</v>
      </c>
      <c r="C23" s="46"/>
      <c r="D23" s="46"/>
      <c r="E23" s="55"/>
      <c r="F23" s="26">
        <f>SUM(F17:F22)</f>
        <v>0</v>
      </c>
    </row>
    <row r="24" spans="1:7" ht="18" customHeight="1" thickTop="1">
      <c r="A24" s="44" t="s">
        <v>28</v>
      </c>
      <c r="B24" s="44"/>
      <c r="C24" s="44"/>
      <c r="D24" s="44"/>
      <c r="E24" s="53"/>
      <c r="F24" s="45"/>
    </row>
    <row r="25" spans="1:7" ht="18" customHeight="1">
      <c r="A25" s="16">
        <v>14</v>
      </c>
      <c r="B25" s="41" t="s">
        <v>29</v>
      </c>
      <c r="C25" s="19" t="s">
        <v>15</v>
      </c>
      <c r="D25" s="30">
        <v>2</v>
      </c>
      <c r="E25" s="51"/>
      <c r="F25" s="2">
        <f>D25*E25</f>
        <v>0</v>
      </c>
    </row>
    <row r="26" spans="1:7" ht="30.75" customHeight="1">
      <c r="A26" s="16">
        <v>15</v>
      </c>
      <c r="B26" s="40" t="s">
        <v>30</v>
      </c>
      <c r="C26" s="19" t="s">
        <v>15</v>
      </c>
      <c r="D26" s="30">
        <v>2</v>
      </c>
      <c r="E26" s="51"/>
      <c r="F26" s="2">
        <f>D26*E26</f>
        <v>0</v>
      </c>
    </row>
    <row r="27" spans="1:7" ht="21" customHeight="1" thickBot="1">
      <c r="A27" s="16">
        <v>16</v>
      </c>
      <c r="B27" s="41" t="s">
        <v>31</v>
      </c>
      <c r="C27" s="19" t="s">
        <v>15</v>
      </c>
      <c r="D27" s="30">
        <v>2</v>
      </c>
      <c r="E27" s="51"/>
      <c r="F27" s="2">
        <f>D27*E27</f>
        <v>0</v>
      </c>
    </row>
    <row r="28" spans="1:7" ht="18" customHeight="1" thickTop="1" thickBot="1">
      <c r="A28" s="3"/>
      <c r="B28" s="50" t="s">
        <v>32</v>
      </c>
      <c r="C28" s="50"/>
      <c r="D28" s="50"/>
      <c r="E28" s="56"/>
      <c r="F28" s="25">
        <f>SUM(F25:F27)</f>
        <v>0</v>
      </c>
    </row>
    <row r="29" spans="1:7" ht="18" customHeight="1" thickTop="1">
      <c r="A29" s="44" t="s">
        <v>33</v>
      </c>
      <c r="B29" s="44"/>
      <c r="C29" s="44"/>
      <c r="D29" s="44"/>
      <c r="E29" s="53"/>
      <c r="F29" s="45"/>
    </row>
    <row r="30" spans="1:7" ht="48" customHeight="1" thickBot="1">
      <c r="A30" s="21">
        <v>17</v>
      </c>
      <c r="B30" s="41" t="s">
        <v>34</v>
      </c>
      <c r="C30" s="1" t="s">
        <v>10</v>
      </c>
      <c r="D30" s="12">
        <v>480</v>
      </c>
      <c r="E30" s="57"/>
      <c r="F30" s="14">
        <f>D30*E30</f>
        <v>0</v>
      </c>
    </row>
    <row r="31" spans="1:7" ht="18" customHeight="1" thickTop="1" thickBot="1">
      <c r="A31" s="3"/>
      <c r="B31" s="47" t="s">
        <v>35</v>
      </c>
      <c r="C31" s="47"/>
      <c r="D31" s="47"/>
      <c r="E31" s="52"/>
      <c r="F31" s="6">
        <f>SUM(F30:F30)</f>
        <v>0</v>
      </c>
    </row>
    <row r="32" spans="1:7" ht="18" customHeight="1" thickTop="1">
      <c r="A32" s="44" t="s">
        <v>36</v>
      </c>
      <c r="B32" s="44"/>
      <c r="C32" s="44"/>
      <c r="D32" s="44"/>
      <c r="E32" s="53"/>
      <c r="F32" s="44"/>
    </row>
    <row r="33" spans="1:7" ht="26.25" customHeight="1">
      <c r="A33" s="16">
        <v>18</v>
      </c>
      <c r="B33" s="40" t="s">
        <v>52</v>
      </c>
      <c r="C33" s="1" t="s">
        <v>10</v>
      </c>
      <c r="D33" s="20">
        <v>140</v>
      </c>
      <c r="E33" s="51"/>
      <c r="F33" s="37">
        <f>D33*E33</f>
        <v>0</v>
      </c>
    </row>
    <row r="34" spans="1:7" ht="18" customHeight="1" thickBot="1">
      <c r="A34" s="16">
        <v>19</v>
      </c>
      <c r="B34" s="41" t="s">
        <v>51</v>
      </c>
      <c r="C34" s="1" t="s">
        <v>10</v>
      </c>
      <c r="D34" s="20">
        <v>140</v>
      </c>
      <c r="E34" s="51"/>
      <c r="F34" s="37">
        <f>D34*E34</f>
        <v>0</v>
      </c>
    </row>
    <row r="35" spans="1:7" ht="18.75" customHeight="1" thickTop="1" thickBot="1">
      <c r="A35" s="5"/>
      <c r="B35" s="46" t="s">
        <v>37</v>
      </c>
      <c r="C35" s="46"/>
      <c r="D35" s="47"/>
      <c r="E35" s="49"/>
      <c r="F35" s="24">
        <f>SUM(F33:F34)</f>
        <v>0</v>
      </c>
    </row>
    <row r="36" spans="1:7" ht="15.75" thickTop="1">
      <c r="A36" s="34"/>
      <c r="C36" s="36"/>
      <c r="D36" s="36"/>
      <c r="E36" s="35"/>
      <c r="F36" s="34"/>
    </row>
    <row r="37" spans="1:7">
      <c r="A37" s="35"/>
      <c r="C37" s="36"/>
      <c r="D37" s="36"/>
      <c r="E37" s="35"/>
      <c r="F37" s="35"/>
    </row>
    <row r="38" spans="1:7" ht="25.5" customHeight="1" thickBot="1">
      <c r="A38" s="79" t="s">
        <v>38</v>
      </c>
      <c r="B38" s="80"/>
      <c r="C38" s="80"/>
      <c r="D38" s="80"/>
      <c r="E38" s="80"/>
      <c r="F38" s="80"/>
    </row>
    <row r="39" spans="1:7" ht="30" customHeight="1" thickTop="1">
      <c r="A39" s="70" t="s">
        <v>39</v>
      </c>
      <c r="B39" s="71"/>
      <c r="C39" s="71"/>
      <c r="D39" s="71"/>
      <c r="E39" s="72"/>
      <c r="F39" s="27">
        <f>+F10</f>
        <v>0</v>
      </c>
    </row>
    <row r="40" spans="1:7" ht="30" customHeight="1">
      <c r="A40" s="84" t="s">
        <v>40</v>
      </c>
      <c r="B40" s="85"/>
      <c r="C40" s="85"/>
      <c r="D40" s="85"/>
      <c r="E40" s="86"/>
      <c r="F40" s="28">
        <f>+F15</f>
        <v>0</v>
      </c>
    </row>
    <row r="41" spans="1:7" ht="30" customHeight="1">
      <c r="A41" s="90" t="s">
        <v>41</v>
      </c>
      <c r="B41" s="91"/>
      <c r="C41" s="91"/>
      <c r="D41" s="91"/>
      <c r="E41" s="92"/>
      <c r="F41" s="27">
        <f>+F23</f>
        <v>0</v>
      </c>
    </row>
    <row r="42" spans="1:7" ht="30" customHeight="1">
      <c r="A42" s="90" t="s">
        <v>42</v>
      </c>
      <c r="B42" s="91"/>
      <c r="C42" s="91"/>
      <c r="D42" s="91"/>
      <c r="E42" s="92"/>
      <c r="F42" s="27">
        <f>+F28</f>
        <v>0</v>
      </c>
    </row>
    <row r="43" spans="1:7" ht="30" customHeight="1">
      <c r="A43" s="84" t="s">
        <v>43</v>
      </c>
      <c r="B43" s="85"/>
      <c r="C43" s="85"/>
      <c r="D43" s="85"/>
      <c r="E43" s="86"/>
      <c r="F43" s="28">
        <f>+F31</f>
        <v>0</v>
      </c>
    </row>
    <row r="44" spans="1:7" ht="30" customHeight="1" thickBot="1">
      <c r="A44" s="87" t="s">
        <v>44</v>
      </c>
      <c r="B44" s="88"/>
      <c r="C44" s="88"/>
      <c r="D44" s="88"/>
      <c r="E44" s="89"/>
      <c r="F44" s="29">
        <f>+F35</f>
        <v>0</v>
      </c>
    </row>
    <row r="45" spans="1:7" ht="30" customHeight="1">
      <c r="A45" s="81" t="s">
        <v>45</v>
      </c>
      <c r="B45" s="82"/>
      <c r="C45" s="82"/>
      <c r="D45" s="82"/>
      <c r="E45" s="83"/>
      <c r="F45" s="7">
        <f>SUM(F39:F44)</f>
        <v>0</v>
      </c>
      <c r="G45" s="35"/>
    </row>
    <row r="46" spans="1:7" ht="30" customHeight="1">
      <c r="A46" s="73" t="s">
        <v>46</v>
      </c>
      <c r="B46" s="74"/>
      <c r="C46" s="74"/>
      <c r="D46" s="74"/>
      <c r="E46" s="75"/>
      <c r="F46" s="8">
        <f>+F45*0.2</f>
        <v>0</v>
      </c>
    </row>
    <row r="47" spans="1:7" ht="30" customHeight="1" thickBot="1">
      <c r="A47" s="76" t="s">
        <v>47</v>
      </c>
      <c r="B47" s="77"/>
      <c r="C47" s="77"/>
      <c r="D47" s="77"/>
      <c r="E47" s="78"/>
      <c r="F47" s="9">
        <f>+F45+F46</f>
        <v>0</v>
      </c>
    </row>
    <row r="48" spans="1:7" ht="25.5" customHeight="1">
      <c r="A48" s="68"/>
      <c r="B48" s="68"/>
      <c r="C48" s="68"/>
      <c r="D48" s="68"/>
      <c r="E48" s="68"/>
      <c r="F48" s="68"/>
    </row>
    <row r="49" spans="1:6">
      <c r="A49" s="69"/>
      <c r="B49" s="69"/>
      <c r="C49" s="69"/>
      <c r="D49" s="69"/>
      <c r="E49" s="69"/>
      <c r="F49" s="69"/>
    </row>
  </sheetData>
  <sheetProtection algorithmName="SHA-512" hashValue="xFuAnTfq/k696bYPni6N/nEGuopHYpLYV9PGvah32hpdBZRuoBYoI74xvQfOomz3DL/eDUrcEjwjL9J/lvAk3A==" saltValue="5KZiV1K/DRXa0UjLCclwZg==" spinCount="100000" sheet="1" objects="1" scenarios="1"/>
  <mergeCells count="19">
    <mergeCell ref="A48:F49"/>
    <mergeCell ref="A39:E39"/>
    <mergeCell ref="A46:E46"/>
    <mergeCell ref="A47:E47"/>
    <mergeCell ref="A38:F38"/>
    <mergeCell ref="A45:E45"/>
    <mergeCell ref="A43:E43"/>
    <mergeCell ref="A44:E44"/>
    <mergeCell ref="A42:E42"/>
    <mergeCell ref="A40:E40"/>
    <mergeCell ref="A41:E41"/>
    <mergeCell ref="A1:F1"/>
    <mergeCell ref="A2:F2"/>
    <mergeCell ref="A3:A4"/>
    <mergeCell ref="B3:B4"/>
    <mergeCell ref="C3:C4"/>
    <mergeCell ref="D3:D4"/>
    <mergeCell ref="E3:E4"/>
    <mergeCell ref="F3:F4"/>
  </mergeCells>
  <phoneticPr fontId="13" type="noConversion"/>
  <pageMargins left="0.7" right="0.7" top="0.75" bottom="0.75" header="0.3" footer="0.3"/>
  <pageSetup paperSize="9" scale="62" orientation="portrait" r:id="rId1"/>
  <rowBreaks count="2" manualBreakCount="2">
    <brk id="10" max="5" man="1"/>
    <brk id="2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E45D173F77440B358424B6DAB568A" ma:contentTypeVersion="14" ma:contentTypeDescription="Create a new document." ma:contentTypeScope="" ma:versionID="48c30aadf8debbfd7e226999822a8831">
  <xsd:schema xmlns:xsd="http://www.w3.org/2001/XMLSchema" xmlns:xs="http://www.w3.org/2001/XMLSchema" xmlns:p="http://schemas.microsoft.com/office/2006/metadata/properties" xmlns:ns2="e8750d9f-fa31-433d-bdb5-9da5cd87e00e" xmlns:ns3="ca3128be-ff8a-429f-8f19-ba247a66ea8c" targetNamespace="http://schemas.microsoft.com/office/2006/metadata/properties" ma:root="true" ma:fieldsID="476ab11480c19a851c6cc2362f8c968c" ns2:_="" ns3:_="">
    <xsd:import namespace="e8750d9f-fa31-433d-bdb5-9da5cd87e00e"/>
    <xsd:import namespace="ca3128be-ff8a-429f-8f19-ba247a66e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50d9f-fa31-433d-bdb5-9da5cd87e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c6d8ff-8d6f-4438-9589-c3c4332962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128be-ff8a-429f-8f19-ba247a66e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88dd631-ccb1-4b9e-accd-369cdb68b8c1}" ma:internalName="TaxCatchAll" ma:showField="CatchAllData" ma:web="ca3128be-ff8a-429f-8f19-ba247a66e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750d9f-fa31-433d-bdb5-9da5cd87e00e">
      <Terms xmlns="http://schemas.microsoft.com/office/infopath/2007/PartnerControls"/>
    </lcf76f155ced4ddcb4097134ff3c332f>
    <TaxCatchAll xmlns="ca3128be-ff8a-429f-8f19-ba247a66ea8c" xsi:nil="true"/>
  </documentManagement>
</p:properties>
</file>

<file path=customXml/itemProps1.xml><?xml version="1.0" encoding="utf-8"?>
<ds:datastoreItem xmlns:ds="http://schemas.openxmlformats.org/officeDocument/2006/customXml" ds:itemID="{BD69A9E0-FF0C-4F26-AF62-F2B3065F9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50d9f-fa31-433d-bdb5-9da5cd87e00e"/>
    <ds:schemaRef ds:uri="ca3128be-ff8a-429f-8f19-ba247a66e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10787-A8A8-45DF-A2C7-78448A21B9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4E763-0B93-47FE-9D17-4BE3994ED6D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a3128be-ff8a-429f-8f19-ba247a66ea8c"/>
    <ds:schemaRef ds:uri="e8750d9f-fa31-433d-bdb5-9da5cd87e0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Estiamation </vt:lpstr>
      <vt:lpstr>'Estiamation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2006-09-12T15:06:44Z</dcterms:created>
  <dcterms:modified xsi:type="dcterms:W3CDTF">2024-05-31T08:28:13Z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0x0101005C5E45D173F77440B358424B6DAB568A</vt:lpwstr>
  </property>
  <property fmtid="{D5CDD505-2E9C-101B-9397-08002B2CF9AE}" pid="3" name="MediaServiceImageTags">
    <vt:lpwstr/>
  </property>
</Properties>
</file>